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hoaib's data\DRC Sudan\D\DRC - Sudan\01. Procurements\2023\ITB\Tender Package-ITB_SDN_KRT-2023_004 ITB_HK for Darfur, SK, GED &amp; KRT\"/>
    </mc:Choice>
  </mc:AlternateContent>
  <xr:revisionPtr revIDLastSave="0" documentId="13_ncr:1_{106CB5C5-F72E-4E3E-A28F-3E02665B6511}" xr6:coauthVersionLast="36" xr6:coauthVersionMax="36" xr10:uidLastSave="{00000000-0000-0000-0000-000000000000}"/>
  <bookViews>
    <workbookView xWindow="-110" yWindow="-110" windowWidth="19420" windowHeight="10420" xr2:uid="{00000000-000D-0000-FFFF-FFFF00000000}"/>
  </bookViews>
  <sheets>
    <sheet name="Annex A.1 Bid Form (Technical) " sheetId="1" r:id="rId1"/>
    <sheet name="Annex A.2  Bid Form (Financial)" sheetId="2" r:id="rId2"/>
  </sheets>
  <definedNames>
    <definedName name="_xlnm._FilterDatabase" localSheetId="0" hidden="1">'Annex A.1 Bid Form (Technical) '!$B$3:$L$16</definedName>
    <definedName name="_xlnm.Print_Area" localSheetId="1">'Annex A.2  Bid Form (Financial)'!$A$1:$AB$33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1" i="1"/>
  <c r="G10" i="1"/>
  <c r="G9" i="1"/>
  <c r="G16" i="2" l="1"/>
  <c r="D24" i="2" l="1"/>
  <c r="H4" i="2"/>
  <c r="C3" i="2"/>
  <c r="D3" i="2"/>
  <c r="E3" i="2"/>
  <c r="F3" i="2"/>
  <c r="G3" i="2"/>
  <c r="H3" i="2"/>
  <c r="B3" i="2"/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B27" i="2"/>
  <c r="G6" i="2" l="1"/>
  <c r="G7" i="2"/>
  <c r="G8" i="2"/>
  <c r="G9" i="2"/>
  <c r="G10" i="2"/>
  <c r="G11" i="2"/>
  <c r="G12" i="2"/>
  <c r="G13" i="2"/>
  <c r="G14" i="2"/>
  <c r="G15" i="2"/>
  <c r="G17" i="2"/>
  <c r="G18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B15" i="2"/>
  <c r="B16" i="2"/>
  <c r="B17" i="2"/>
  <c r="B18" i="2"/>
  <c r="B14" i="2"/>
  <c r="B13" i="2"/>
  <c r="B12" i="2"/>
  <c r="B11" i="2"/>
  <c r="B10" i="2"/>
  <c r="B9" i="2"/>
  <c r="B8" i="2"/>
  <c r="B7" i="2"/>
  <c r="C5" i="2"/>
  <c r="B4" i="2"/>
  <c r="G5" i="2" l="1"/>
  <c r="D1" i="2"/>
  <c r="D5" i="2"/>
  <c r="B6" i="2"/>
  <c r="B5" i="2"/>
  <c r="K19" i="2"/>
  <c r="K22" i="2" s="1"/>
  <c r="D2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13" authorId="0" shapeId="0" xr:uid="{310E6D51-946F-4047-BE2F-ACCB982B1D4A}">
      <text>
        <r>
          <rPr>
            <b/>
            <sz val="9"/>
            <color indexed="81"/>
            <rFont val="Tahoma"/>
            <family val="2"/>
          </rPr>
          <t>user:القطعة المقصوصة لابد من توريدها من لوح 1.2 *2.4</t>
        </r>
      </text>
    </comment>
  </commentList>
</comments>
</file>

<file path=xl/sharedStrings.xml><?xml version="1.0" encoding="utf-8"?>
<sst xmlns="http://schemas.openxmlformats.org/spreadsheetml/2006/main" count="142" uniqueCount="108">
  <si>
    <t>DRC to complete</t>
  </si>
  <si>
    <t>Bidder to complete</t>
  </si>
  <si>
    <t>Item/Milestone Required</t>
  </si>
  <si>
    <t>Specification</t>
  </si>
  <si>
    <t>Quantity offered</t>
  </si>
  <si>
    <t>Delivery time offered (days after PO signature):</t>
  </si>
  <si>
    <t>Delivery Terms required (Add Incoterm if necessary):</t>
  </si>
  <si>
    <t>Delivery Terms offered (must include incoterm):</t>
  </si>
  <si>
    <t>Delivery Destination required:</t>
  </si>
  <si>
    <t>Delivery Destination offered:</t>
  </si>
  <si>
    <t>Minimum bid validity period required:</t>
  </si>
  <si>
    <t>Company Name:</t>
  </si>
  <si>
    <t>Contact Person:</t>
  </si>
  <si>
    <t>Address:</t>
  </si>
  <si>
    <t>Phone number:</t>
  </si>
  <si>
    <t>Email Address:</t>
  </si>
  <si>
    <t xml:space="preserve">Date: </t>
  </si>
  <si>
    <t>Signed by a duly authorized company representative:</t>
  </si>
  <si>
    <t>Title:</t>
  </si>
  <si>
    <t>Print Name:</t>
  </si>
  <si>
    <t xml:space="preserve">Stamp of company </t>
  </si>
  <si>
    <t>Unit Price</t>
  </si>
  <si>
    <t xml:space="preserve">Total Price </t>
  </si>
  <si>
    <t>Sub-total</t>
  </si>
  <si>
    <t>Any other costs (please specify)</t>
  </si>
  <si>
    <t>Currency of Tender:</t>
  </si>
  <si>
    <t>Currency of Bid:</t>
  </si>
  <si>
    <t>Date:</t>
  </si>
  <si>
    <t xml:space="preserve">Estimated Quantity </t>
  </si>
  <si>
    <t>INCOTERMS 2020, DDP</t>
  </si>
  <si>
    <t>Delivery time required (days after contract signature):</t>
  </si>
  <si>
    <t>Unit</t>
  </si>
  <si>
    <t xml:space="preserve">Annex A.1 Bid Form (Technical) </t>
  </si>
  <si>
    <t>Annex A.2  Bid Form (Financial)</t>
  </si>
  <si>
    <t xml:space="preserve">Item/Milestone offered </t>
  </si>
  <si>
    <t>Bid validity period offered:</t>
  </si>
  <si>
    <t>Total cost</t>
  </si>
  <si>
    <t>Item #</t>
  </si>
  <si>
    <t xml:space="preserve">Lot # </t>
  </si>
  <si>
    <t>Lot 1</t>
  </si>
  <si>
    <t>Unit cost of each item should include  transporting cost, delivery, loading, unloading at first and end point and to/from trucks and at final destination</t>
  </si>
  <si>
    <t>حلة الطبخ الىسعة: 7 لترات كحد أدنى. القطر الداخلي الكلي
السمك: 0.8 مم على الأقل في منتصف القاع و 0.6 دقيقة عند 20 مم من أعلى الجدار (النيكل بحد أدنى 1.75 مم)
المقابض: مقابض من النيكل المقاوم للصدأ متصلة بمسامير خيطية ، ويجب ألا تتسرب المسامير ، وتثني لأعلى للسماح بقضيب معلق يبلغ 10 مم بالمرور. مقابض لمقاومة حمولة 20 كجم في وضع الاستخدام العادي. الغطاء: يجب تصميم مقلاة 2.5 مم لتر بحيث تتلاءم بشكل صحيح مع قدر الطهي بسعة 7 لترات
التشطيبات: لا توجد حواف حادة ، إنهاء سطح بدرجة الطعام
الوزن الصافي: 0.60 كجم  شاملاً الغطاء</t>
  </si>
  <si>
    <t>السعة: 2.5 لتر كحد أدنى عمود داخلي
المواد: الفولاذ المقاوم للصدأ أو الألومنيوم
القطر: مُكيَّف ليكون بمثابة غطاء لوعاء الطهي سعة 7 لترات
السمك: 0.8 مم على الأقل في وسط القاع
هانلي: 2 مقبض غير قابل للفصل. مقبض لمقاومة حمولة 10 كجم في وضع الاستخدام العادي لا توجد حواف حادة ، إنهاء سطح بدرجة الطعام</t>
  </si>
  <si>
    <t>النوع: نوعية جيدة وقوية
المادة: خشب صلب.
السمك: قطرها 10 ملم كحد أدنى. للمقبض.
الطول: 30 سم.
النهاية: لا توجد حواف حادة ، لمسة نهائية ناعمة ،
لا رقائق ، لا عقدة ، الانتهاء من سطح درجة الغذاء</t>
  </si>
  <si>
    <t>النوع: فولاذ مقاوم للصدأ ، بمقبض خشبي ، بحواف حادة
الحجم: 8 ""
المادة: شفرة من الفولاذ المقاوم للصدأ.
مقاومة: يجب أن تقاوم وزنًا يبلغ 4 كجم ، يتم وضعه في منتصف العنصر.
المقبض: خشب ، تثبيت قوي ومتين.
سمك: شفرة 1.5 مم ، مقاسة
في منتصف النصل.
الطول: 8 "" شفرة قابلة للاستخدام.
النهاية: لا توجد حواف حادة بصرف النظر عن حافة القطع وسطح الطعام
الوزن الصافي: 0.05 كجم على الأقل</t>
  </si>
  <si>
    <t>النوع: ستانلس ستيل
المقاس: 32 سم
سمك: دقيقة. 0.5 ملم في وسط
القاع.لا توجد حواف حادة ، إنهاء سطح بدرجة الطعام
الوزن الصافي: الحد الأدنى 0.20 كجم</t>
  </si>
  <si>
    <t>السعة: 100 مل كحد أدنى
مقاومة: يجب أن تقاوم وزنًا يبلغ 4 كجم ، يتم وضعه في منتصف العنصر ..
المواد: الفولاذ المقاوم للصدأ.
الطول: 30 سم كحد أدنى.
سمك: دقيقة. 1 مم في وسط المغرفة.
المقبض: ملحوم بإحكام ، أو قطعة واحدة. مقبض لمقاومة سحب 1 كجم.
مقبض مسطح بفتحة.
النهاية: لا توجد حواف حادة ، إنهاء سطح بدرجة الطعام.
الوزن الصافي: 0.10 كجم على الأقل</t>
  </si>
  <si>
    <t>السعة: 10 مللي كحد أدنى.
المواد: الفولاذ المقاوم للصدأ قطعة واحدة ، صلبة.
المقاومة: يجب أن تقاوم وزنًا يبلغ 4 كجم ، مطبقًا في منتصف العنصر.
الطول: 17 سم.
سمك: دقيقة. 1 ملم في وسط المغرفة.
النهاية: لا توجد حواف حادة ، إنهاء سطح بدرجة الطعام</t>
  </si>
  <si>
    <t>السعة: 0.3 لتر كحد أدنى.
المواد: الفولاذ المقاوم للصدأ
سماكة: دقيقة. 0.5 ملم في القاع و
0.4 مم عند 20 مم من أعلى
الحائط. (للصلب المقاوم للصدأ)
المقبض: ملحوم بإحكام. مقبض للمقاومة
سحب إلى 1 كجم.
النهاية: لا توجد حواف حادة ، إنهاء سطح بدرجة الطعام.
الوزن الصافي: 0.10 كجم على الأقل</t>
  </si>
  <si>
    <t xml:space="preserve">النوع: بطانية صوفية حرارية
اللون: رمادي / بني
المقاس: 150 × 200 سم.
الوزن: 570 إلى 1000 جم.
الصنع: منسوج وجاف مرتفع من الجانبين.
المقاومة الحرارية: 2.5 توغ - 4 توغ
محتوى ISO 1833 على الوزن الجاف: 50٪ ألياف صوف و 80٪
ألياف الصوف
السمك ISO 5084: 4 مم - 6 مم.
انكماش ماكسي IDO 6330: ماكس. 5٪ الاعوجاج واللحمة بعد 3
يغسل متتالي.
فقدان الوزن بعد الغسيل: ماكس. 5٪ الاعوجاج واللحمة بعد 3
غسل متتالي.
النهاية: مخيط أو مطوق من 4 جوانب.
قوة الشد: 250N الاعوجاج واللحمة الدنيا.
اختبار حسي: لا رائحة كريهة ، لا تهيج الجلد ، لا غبار.
اختبار المقاومة: لا اشتعال للسيجرات ، لا اشتعال للهب.
الوزن الصافي: 1.85 كجم على الأقل </t>
  </si>
  <si>
    <t>النوع: بلاستيك
جميع الحواف مؤمنة إما بجزء علوي منسوج ومنحاز مع غرز ، من النوع المتعرج ، من خلال نسيج الحصيرة
الجودة: جيدة مع حواف قوية
الحجم: 300 × 178 سم "</t>
  </si>
  <si>
    <t xml:space="preserve">النوع: مشمع ذو شرائط وثقوب زرقاء ، مقاوم للماء ، ومقاوم للعفن ومقاوم للأشعة فوق البنفسجية ، مصنوع من ألياف البولي إيثيلين الأسود عالية الكثافة ، السداء × اللحمة ، مغلف على كلا الجانبين بطبقة من البولي إيثيلين منخفض الكثافة 
اللون: أبيض
الحجم: 4.00 × 6.00 م ± 1٪
الوزن الصافي: 2.70 كجم كحد أدنى
التعبئة: 5 قطع لكل طرد </t>
  </si>
  <si>
    <t xml:space="preserve">النوع: بلاستيك السعة: 20 لتر ,الوزن: 180 جرام ,متوسط ​​السمك:
0.6 مم وسمك الركن الأدنى 0.5 مم ,القطر الداخلي للغطاء:
لا تقل عن 30 مم ,المادة: يجب أن تصنع من مادة البولي إثيلين المنخفض الكثافة 
لا تحتوي على عناصر سامة </t>
  </si>
  <si>
    <t xml:space="preserve">السعة: 100 كجم
الخامة: بولي بروبيلين
اللون الابيض
النمط: عادي 
</t>
  </si>
  <si>
    <t>التوصيف</t>
  </si>
  <si>
    <t>pcs</t>
  </si>
  <si>
    <t>Lot #</t>
  </si>
  <si>
    <t>90 days after closing of ITB</t>
  </si>
  <si>
    <t>Sample are required with the bid as per the attached sample &amp; brand sheet Annex A.3</t>
  </si>
  <si>
    <t>Brand</t>
  </si>
  <si>
    <t xml:space="preserve">14 days </t>
  </si>
  <si>
    <t xml:space="preserve">Country of Origin </t>
  </si>
  <si>
    <t>VAT 17 %</t>
  </si>
  <si>
    <t>USD/SDG</t>
  </si>
  <si>
    <t>Jerrycan.</t>
  </si>
  <si>
    <t>Jerrycan. Type: Plastic Capacity: 20 Liters Weight: 180 gram Average Thickness: 0.6mm and minimum corner thickness 0.5mmInner diameter of Cap: Minimum 30 mm Material: Manufactured of food grade LDPE should not contain toxic elements. Color: Transparent White, painted  with DRC and BHA logos (10x10cm)</t>
  </si>
  <si>
    <t>جيريكانة, النوع: بلاستيك ,السعة: 20 لتر, الوزن: 180 جرام متوسط ​​السمك: 0.6 مم ,حد أدنى لسمك الزاوية 0.5 مم ,القطر الداخلي للغطاء: الحد الأدنى 30 مم ,المادة: مصنوع من مادة البولي إيثيلين منخفض الكثافة , المصنَّعة من الدرجة الغذائية يجب ألا تحتوي على عناصر سامة. شعارات منظمة المجلس الدانماركي للاجئين و المؤنة الامريكية BHA الملونة (10x10 سم)الوزن الصافي: 0.60 كجم  شاملاً الغطاء</t>
  </si>
  <si>
    <t>Jerrycan. Type: Plastic Capacity: 10 Liters Weight: 100 gram Average Thickness: 0.6mm and minimum corner thickness 0.5mmInner diameter of Cap: Minimum 30 mm Material: Manufactured of food grade LDPE should not contain toxic elements. Color: Transparent White, painted  with DRC and BHA logos (10x10cm)</t>
  </si>
  <si>
    <t>نوعية الجريكانة: بلاستيك, السعة: 10 لترات ,الوزن: 100 جرام متوسط ​​السمك: 0.6 مم والحد الأدنى لسمك الزاوية 0.5 مم القطر الداخلي للغطاء: الحد الأدنى 30 مم المادة: مصنوع من مادة البولي إيثيلين منخفض الكثافة  المصنَّعة من الدرجة الغذائية يجب ألا تحتوي على عناصر سامة. شعارات منظمة المجلس الدانماركي للاجئين و المؤنة الامريكية BHA الملونة (10x10 سم)</t>
  </si>
  <si>
    <t>Plastic jug for washroom</t>
  </si>
  <si>
    <t>Ebriq. Plastic jug 2lt capacity with beack  -Multi use (WASH rooms , Abolutions etc…)</t>
  </si>
  <si>
    <t>ابريق. دورق بلاستيك سعة 2 لتر مع اليد متعدد الاستخدام للمرحاض- الوضوء ....</t>
  </si>
  <si>
    <t>Plastic bucket</t>
  </si>
  <si>
    <t>Plastic bucket. metal handle 20lt capacity (no lid). Painted with  DRC and BHA color logos (10x10cm)</t>
  </si>
  <si>
    <t>جردل بلاستيكي. مقبض معدني سعة 20 لتر (بدون غطاء).شعارات منظمة المجلس الدانماركي للاجئين و المؤنة الامريكية BHA الملونة (10x10 سم</t>
  </si>
  <si>
    <t>Toothbrush</t>
  </si>
  <si>
    <t>Toothpaste. 120 - 182gr tube</t>
  </si>
  <si>
    <t>فرشاة الأسنان. للبالغين ، االمقاس :متوسط</t>
  </si>
  <si>
    <t>Toothpaste</t>
  </si>
  <si>
    <t>معجون الأسنان. أنبوب 182 غرام</t>
  </si>
  <si>
    <t>Bath Soap bar</t>
  </si>
  <si>
    <t>Bath Soap bar: 100% Stronger Germ Protection, Antibacterial
Pack Weight : 125 gram
Shelf Life: Minimum 6 months from the date of delivery</t>
  </si>
  <si>
    <t>صابون الحمام: حماية أقوى 100٪ للجراثيم ومضاد للبكتيريا
وزن التعبئة: 125 جرام
مدة الصلاحية: 6 أشهر على الأقل من تاريخ التسليم</t>
  </si>
  <si>
    <t>Laundry detergen</t>
  </si>
  <si>
    <t>Laundry detergent. Size: option among 200/400/600 gr
Quality: good quality detergent
Shelf Life: Minium 6 months from the date of delivery</t>
  </si>
  <si>
    <t xml:space="preserve"> منظف ​​الغسيل. الحجم: الخيار بين 200/400/600 جرام
الجودة: منظفات ذات نوعية جيدة
مدة الصلاحية:على الاقل 6 أشهر من تاريخ التسليم </t>
  </si>
  <si>
    <t>Female dress</t>
  </si>
  <si>
    <t>Female dress
Type: dark color, cotton fabric (Sudanese style)
Quality: Fine fabric
Size: 4m x 1.50 m
(1 item * 250 kits)</t>
  </si>
  <si>
    <t>فستان نسائي
النوع: لون غامق ، قماش قطني (على الطراز السوداني)
الجودة: قماش ناعم
الحجم: 4 م × 1.50 م
(1 سلعة * 250 مجموعة)</t>
  </si>
  <si>
    <t>Underwear women (panty)Type</t>
  </si>
  <si>
    <t>Underwear women (panty)Type: 100% cotton, dark colour
Size: 
1 pc Medium size (age range: 12-18)
1 pc  Large sizeAge range: over 18</t>
  </si>
  <si>
    <t>الملابس الداخلية النسائية (اللباس الداخلي) النوع: 100٪ قطن ، لون غامق
بحجم:
1 قطعة متوسطة الحجم (الفئة العمرية: 12-18) 18 بوصة
1 قطعة كبير الحجم  للعمر: أكثر من 18 بوصة</t>
  </si>
  <si>
    <t>Underware girls (panty). Type</t>
  </si>
  <si>
    <t>Underware girls (panty). Type: 100% cotton, dark colour
Size: small sizeAge range: 6-12 years</t>
  </si>
  <si>
    <t>ملابس داخلية للبنات (لباس داخلي). النوع: 100٪ قطن ، لون غامق
الحجم: حجم صغيرالعمر: 6-12 سنة</t>
  </si>
  <si>
    <t>Handheld Solar Torch</t>
  </si>
  <si>
    <t>Handheld Solar Torch
Type: Solar powered source, with LED light, plastic body</t>
  </si>
  <si>
    <t>البطارية الشمسية المحمولة
النوع: مصدر يعمل بالطاقة الشمسية ، مزود بمصباح LED ، وهيكل بلاستيكي</t>
  </si>
  <si>
    <t>Ladies Shoulder bag with zipper</t>
  </si>
  <si>
    <t>Ladies Shoulder bag with zipper
Type: Parachute; material: canvas
Size: Medium; Colour: Black
DRC and BHA color logos (10x10cm)</t>
  </si>
  <si>
    <t>حقيبة كتف للسيدات بسحاب (سوستر)
النوع: المظلة. المواد: قماش
حجم متوسط؛ اللون الأسود
شعارات منظمة المجلس الدانماركي للاجئين و المؤنة الامريكية BHA الملونة (10x10 سم )</t>
  </si>
  <si>
    <t xml:space="preserve">Additional comments to bidders:
This ITB is launched for the purpose of establishing a framework agreement with the supplier for Supply and Delivery of HK Kits to different states of Sudan for a period of 24 months with the possibility to be extended for another 12 months. 
• A Framework agreement is not binding DRC to place any Purchase Orders. DRC will place orders to the awarded supplier based on the agreement as per its requirement. 
• DRC RECSERVE THE RIGHTS TO CANCEL ANY LOT(S) AND INCREASED OR DECREASED QUANTITIES.
• This tender is divided into four (04) LOTs.
• DRC may choose to split the contract award to more than one supplier.
Please provide following proof for ITB evaluation.
Administrative Requirement: Signed and stamp all documents including Technical and financial bids, Contract award acknowledgement, supplier profile and registration form, supplier code of conduct, References, company registration certificate
Technical Requirements: Financial capacity, Year of experience, Number of technical staff, delivery lead time at DRC sites, offered specifications
</t>
  </si>
  <si>
    <t>LOT (04)
Supply and delivery of Hygine Kit in Darfur in five location (Nirtiti, Golo, Genina, Umdukhun &amp; Nayla)</t>
  </si>
  <si>
    <t>Annex A1.  ITB_FWA_SDN_KRT_2023_004_HK_LOT (04)- Darfur</t>
  </si>
  <si>
    <t xml:space="preserve">Darfur in five location (Nirtiti, Golo, Genina, Umdukhun &amp; Nayla) warehouse </t>
  </si>
  <si>
    <t xml:space="preserve">Reusable menstrual pads </t>
  </si>
  <si>
    <t xml:space="preserve">Reusable menstrual pads)
Type: 100% Cotton
</t>
  </si>
  <si>
    <t xml:space="preserve">نسيج او قماش قطني (2 × 2 متر) متعدد الأغراض (بما في ذلك فوط الحيض التي يعاد استخدامها)
النوع: 100٪ قطن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</si>
</sst>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_-"/>
  </numFmts>
  <fonts count="2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8.5"/>
      <name val="Calibri"/>
      <family val="1"/>
    </font>
    <font>
      <sz val="18"/>
      <name val="Calibri"/>
      <family val="1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202124"/>
      <name val="Inherit"/>
    </font>
    <font>
      <b/>
      <sz val="9"/>
      <color indexed="81"/>
      <name val="Tahoma"/>
      <family val="2"/>
    </font>
    <font>
      <sz val="11"/>
      <color theme="1"/>
      <name val="Calibri"/>
      <family val="2"/>
    </font>
    <font>
      <b/>
      <sz val="12"/>
      <name val="Calibri"/>
      <family val="2"/>
      <scheme val="minor"/>
    </font>
    <font>
      <b/>
      <sz val="14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153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2" fillId="0" borderId="3" xfId="0" applyFont="1" applyBorder="1" applyAlignment="1">
      <alignment horizontal="center" vertical="center" wrapText="1"/>
    </xf>
    <xf numFmtId="0" fontId="4" fillId="0" borderId="0" xfId="0" applyFont="1"/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vertical="center" wrapText="1"/>
    </xf>
    <xf numFmtId="0" fontId="9" fillId="0" borderId="12" xfId="0" applyFont="1" applyBorder="1" applyAlignment="1">
      <alignment horizontal="right" vertical="center" wrapText="1"/>
    </xf>
    <xf numFmtId="2" fontId="9" fillId="0" borderId="13" xfId="0" applyNumberFormat="1" applyFont="1" applyBorder="1" applyAlignment="1">
      <alignment horizontal="right" vertical="center" wrapText="1"/>
    </xf>
    <xf numFmtId="0" fontId="4" fillId="0" borderId="0" xfId="0" applyFont="1" applyFill="1"/>
    <xf numFmtId="0" fontId="11" fillId="0" borderId="12" xfId="0" applyFont="1" applyFill="1" applyBorder="1" applyAlignment="1">
      <alignment horizontal="left" vertical="center" wrapText="1"/>
    </xf>
    <xf numFmtId="0" fontId="4" fillId="0" borderId="0" xfId="0" applyFont="1" applyBorder="1"/>
    <xf numFmtId="0" fontId="11" fillId="0" borderId="0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wrapText="1"/>
    </xf>
    <xf numFmtId="0" fontId="5" fillId="4" borderId="9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/>
    </xf>
    <xf numFmtId="0" fontId="6" fillId="2" borderId="35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7" fillId="0" borderId="16" xfId="0" applyFont="1" applyBorder="1" applyAlignment="1">
      <alignment vertical="top" wrapText="1" readingOrder="2"/>
    </xf>
    <xf numFmtId="0" fontId="18" fillId="3" borderId="16" xfId="0" applyFont="1" applyFill="1" applyBorder="1" applyAlignment="1">
      <alignment vertical="top" wrapText="1"/>
    </xf>
    <xf numFmtId="0" fontId="17" fillId="0" borderId="16" xfId="0" applyFont="1" applyBorder="1" applyAlignment="1">
      <alignment vertical="top" wrapText="1"/>
    </xf>
    <xf numFmtId="0" fontId="18" fillId="3" borderId="16" xfId="0" applyFont="1" applyFill="1" applyBorder="1" applyAlignment="1">
      <alignment vertical="center" wrapText="1"/>
    </xf>
    <xf numFmtId="0" fontId="18" fillId="3" borderId="12" xfId="0" applyFont="1" applyFill="1" applyBorder="1" applyAlignment="1">
      <alignment vertical="top" wrapText="1"/>
    </xf>
    <xf numFmtId="0" fontId="19" fillId="0" borderId="12" xfId="0" applyFont="1" applyBorder="1" applyAlignment="1">
      <alignment horizontal="right" vertical="top" wrapText="1"/>
    </xf>
    <xf numFmtId="0" fontId="19" fillId="0" borderId="12" xfId="0" applyFont="1" applyBorder="1" applyAlignment="1">
      <alignment horizontal="right" vertical="center" wrapText="1"/>
    </xf>
    <xf numFmtId="0" fontId="13" fillId="0" borderId="16" xfId="1" applyNumberFormat="1" applyFont="1" applyFill="1" applyBorder="1" applyAlignment="1">
      <alignment horizontal="right"/>
    </xf>
    <xf numFmtId="0" fontId="11" fillId="0" borderId="15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0" xfId="0" applyFont="1" applyBorder="1" applyAlignment="1">
      <alignment horizontal="right" vertical="top" wrapText="1"/>
    </xf>
    <xf numFmtId="0" fontId="12" fillId="0" borderId="30" xfId="0" applyFont="1" applyBorder="1" applyAlignment="1">
      <alignment wrapText="1"/>
    </xf>
    <xf numFmtId="0" fontId="17" fillId="0" borderId="36" xfId="0" applyFont="1" applyBorder="1" applyAlignment="1">
      <alignment vertical="top" wrapText="1" readingOrder="2"/>
    </xf>
    <xf numFmtId="0" fontId="12" fillId="0" borderId="31" xfId="0" applyFont="1" applyBorder="1" applyAlignment="1">
      <alignment wrapText="1"/>
    </xf>
    <xf numFmtId="0" fontId="19" fillId="0" borderId="31" xfId="0" applyFont="1" applyBorder="1" applyAlignment="1">
      <alignment horizontal="right" vertical="center" wrapText="1"/>
    </xf>
    <xf numFmtId="0" fontId="11" fillId="0" borderId="48" xfId="0" applyFont="1" applyFill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center"/>
    </xf>
    <xf numFmtId="0" fontId="21" fillId="0" borderId="12" xfId="0" applyFont="1" applyBorder="1" applyAlignment="1">
      <alignment horizontal="left" vertical="center" wrapText="1"/>
    </xf>
    <xf numFmtId="0" fontId="1" fillId="0" borderId="0" xfId="0" applyFont="1" applyBorder="1"/>
    <xf numFmtId="0" fontId="6" fillId="2" borderId="4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left" vertical="center" wrapText="1"/>
    </xf>
    <xf numFmtId="0" fontId="0" fillId="0" borderId="30" xfId="0" applyFont="1" applyFill="1" applyBorder="1" applyAlignment="1">
      <alignment horizontal="left" vertical="center" wrapText="1"/>
    </xf>
    <xf numFmtId="0" fontId="0" fillId="0" borderId="36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left" vertical="center" wrapText="1"/>
    </xf>
    <xf numFmtId="0" fontId="0" fillId="0" borderId="45" xfId="0" applyFont="1" applyFill="1" applyBorder="1" applyAlignment="1">
      <alignment horizontal="left" vertical="center" wrapText="1"/>
    </xf>
    <xf numFmtId="0" fontId="0" fillId="0" borderId="43" xfId="0" applyFont="1" applyFill="1" applyBorder="1" applyAlignment="1">
      <alignment horizontal="left" vertical="center" wrapText="1"/>
    </xf>
    <xf numFmtId="0" fontId="0" fillId="0" borderId="31" xfId="0" applyFont="1" applyFill="1" applyBorder="1" applyAlignment="1">
      <alignment horizontal="left" vertical="center" wrapText="1"/>
    </xf>
    <xf numFmtId="0" fontId="0" fillId="0" borderId="41" xfId="0" applyFont="1" applyFill="1" applyBorder="1" applyAlignment="1">
      <alignment horizontal="left" vertical="center" wrapText="1"/>
    </xf>
    <xf numFmtId="0" fontId="6" fillId="2" borderId="34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horizontal="right"/>
    </xf>
    <xf numFmtId="2" fontId="1" fillId="2" borderId="32" xfId="0" applyNumberFormat="1" applyFont="1" applyFill="1" applyBorder="1"/>
    <xf numFmtId="0" fontId="2" fillId="2" borderId="15" xfId="0" applyFont="1" applyFill="1" applyBorder="1" applyAlignment="1">
      <alignment horizontal="right" wrapText="1"/>
    </xf>
    <xf numFmtId="2" fontId="1" fillId="2" borderId="17" xfId="0" applyNumberFormat="1" applyFont="1" applyFill="1" applyBorder="1"/>
    <xf numFmtId="0" fontId="2" fillId="2" borderId="47" xfId="0" applyFont="1" applyFill="1" applyBorder="1" applyAlignment="1">
      <alignment horizontal="right"/>
    </xf>
    <xf numFmtId="2" fontId="1" fillId="2" borderId="22" xfId="0" applyNumberFormat="1" applyFont="1" applyFill="1" applyBorder="1"/>
    <xf numFmtId="0" fontId="6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9" xfId="0" applyFont="1" applyFill="1" applyBorder="1" applyAlignment="1">
      <alignment vertical="center" wrapText="1"/>
    </xf>
    <xf numFmtId="2" fontId="1" fillId="2" borderId="33" xfId="0" applyNumberFormat="1" applyFont="1" applyFill="1" applyBorder="1"/>
    <xf numFmtId="0" fontId="6" fillId="2" borderId="15" xfId="0" applyFont="1" applyFill="1" applyBorder="1" applyAlignment="1">
      <alignment vertical="center" wrapText="1"/>
    </xf>
    <xf numFmtId="0" fontId="7" fillId="2" borderId="36" xfId="0" applyFont="1" applyFill="1" applyBorder="1" applyAlignment="1">
      <alignment vertical="center" wrapText="1"/>
    </xf>
    <xf numFmtId="0" fontId="16" fillId="0" borderId="12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40" xfId="0" applyFont="1" applyFill="1" applyBorder="1" applyAlignment="1">
      <alignment horizontal="center" vertical="center" wrapText="1"/>
    </xf>
    <xf numFmtId="0" fontId="5" fillId="4" borderId="50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14" fillId="0" borderId="16" xfId="0" applyFont="1" applyFill="1" applyBorder="1" applyAlignment="1">
      <alignment horizontal="center" vertical="top" wrapText="1"/>
    </xf>
    <xf numFmtId="0" fontId="14" fillId="0" borderId="18" xfId="0" applyFont="1" applyFill="1" applyBorder="1" applyAlignment="1">
      <alignment horizontal="center" vertical="top" wrapText="1"/>
    </xf>
    <xf numFmtId="0" fontId="14" fillId="0" borderId="49" xfId="0" applyFont="1" applyFill="1" applyBorder="1" applyAlignment="1">
      <alignment horizontal="center" vertical="top" wrapText="1"/>
    </xf>
    <xf numFmtId="0" fontId="5" fillId="4" borderId="37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top" wrapText="1"/>
    </xf>
    <xf numFmtId="0" fontId="14" fillId="0" borderId="15" xfId="0" applyFont="1" applyFill="1" applyBorder="1" applyAlignment="1">
      <alignment horizontal="center" vertical="top" wrapText="1"/>
    </xf>
    <xf numFmtId="0" fontId="15" fillId="0" borderId="31" xfId="0" applyFont="1" applyFill="1" applyBorder="1" applyAlignment="1">
      <alignment horizontal="center" vertical="center" textRotation="90" wrapText="1"/>
    </xf>
    <xf numFmtId="0" fontId="15" fillId="0" borderId="44" xfId="0" applyFont="1" applyFill="1" applyBorder="1" applyAlignment="1">
      <alignment horizontal="center" vertical="center" textRotation="90" wrapText="1"/>
    </xf>
    <xf numFmtId="0" fontId="15" fillId="0" borderId="30" xfId="0" applyFont="1" applyFill="1" applyBorder="1" applyAlignment="1">
      <alignment horizontal="center" vertical="center" textRotation="90" wrapText="1"/>
    </xf>
    <xf numFmtId="0" fontId="15" fillId="0" borderId="33" xfId="0" applyFont="1" applyFill="1" applyBorder="1" applyAlignment="1">
      <alignment horizontal="center" vertical="center" textRotation="90" wrapText="1"/>
    </xf>
    <xf numFmtId="0" fontId="15" fillId="0" borderId="27" xfId="0" applyFont="1" applyFill="1" applyBorder="1" applyAlignment="1">
      <alignment horizontal="center" vertical="center" textRotation="90" wrapText="1"/>
    </xf>
    <xf numFmtId="0" fontId="15" fillId="0" borderId="2" xfId="0" applyFont="1" applyFill="1" applyBorder="1" applyAlignment="1">
      <alignment horizontal="center" vertical="center" textRotation="90" wrapText="1"/>
    </xf>
    <xf numFmtId="0" fontId="6" fillId="2" borderId="34" xfId="0" applyFont="1" applyFill="1" applyBorder="1" applyAlignment="1">
      <alignment vertical="center" wrapText="1"/>
    </xf>
    <xf numFmtId="0" fontId="6" fillId="2" borderId="47" xfId="0" applyFont="1" applyFill="1" applyBorder="1" applyAlignment="1">
      <alignment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left" vertical="top" wrapText="1"/>
    </xf>
    <xf numFmtId="0" fontId="6" fillId="3" borderId="24" xfId="0" applyFont="1" applyFill="1" applyBorder="1" applyAlignment="1">
      <alignment horizontal="left" vertical="top" wrapText="1"/>
    </xf>
    <xf numFmtId="0" fontId="6" fillId="3" borderId="25" xfId="0" applyFont="1" applyFill="1" applyBorder="1" applyAlignment="1">
      <alignment horizontal="left" vertical="top" wrapText="1"/>
    </xf>
    <xf numFmtId="0" fontId="6" fillId="3" borderId="26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0" fontId="6" fillId="3" borderId="27" xfId="0" applyFont="1" applyFill="1" applyBorder="1" applyAlignment="1">
      <alignment horizontal="left" vertical="top" wrapText="1"/>
    </xf>
    <xf numFmtId="0" fontId="6" fillId="3" borderId="28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textRotation="90" wrapText="1"/>
    </xf>
    <xf numFmtId="0" fontId="23" fillId="2" borderId="42" xfId="0" applyFont="1" applyFill="1" applyBorder="1" applyAlignment="1">
      <alignment horizontal="center" vertical="center" textRotation="90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22" fillId="0" borderId="26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left" vertical="top" wrapText="1"/>
    </xf>
    <xf numFmtId="0" fontId="22" fillId="0" borderId="27" xfId="0" applyFont="1" applyBorder="1" applyAlignment="1">
      <alignment horizontal="left" vertical="top" wrapText="1"/>
    </xf>
    <xf numFmtId="0" fontId="22" fillId="0" borderId="28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2" fillId="0" borderId="2" xfId="0" applyFont="1" applyBorder="1" applyAlignment="1">
      <alignment horizontal="left" vertical="top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</xdr:colOff>
      <xdr:row>0</xdr:row>
      <xdr:rowOff>30</xdr:rowOff>
    </xdr:from>
    <xdr:to>
      <xdr:col>2</xdr:col>
      <xdr:colOff>411483</xdr:colOff>
      <xdr:row>0</xdr:row>
      <xdr:rowOff>417092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699F63-AAFA-45FA-8D1B-143CC0426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" y="30"/>
          <a:ext cx="862323" cy="407537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</xdr:colOff>
      <xdr:row>0</xdr:row>
      <xdr:rowOff>20</xdr:rowOff>
    </xdr:from>
    <xdr:to>
      <xdr:col>2</xdr:col>
      <xdr:colOff>159647</xdr:colOff>
      <xdr:row>0</xdr:row>
      <xdr:rowOff>350583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71175D-EA5B-4709-BC18-CB4B1A0DA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" y="20"/>
          <a:ext cx="751056" cy="35495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tabSelected="1" view="pageBreakPreview" topLeftCell="B16" zoomScale="84" zoomScaleNormal="58" zoomScaleSheetLayoutView="84" workbookViewId="0">
      <selection activeCell="H26" sqref="H26"/>
    </sheetView>
  </sheetViews>
  <sheetFormatPr defaultColWidth="8.81640625" defaultRowHeight="13"/>
  <cols>
    <col min="1" max="1" width="0" style="4" hidden="1" customWidth="1"/>
    <col min="2" max="2" width="6.453125" style="4" customWidth="1"/>
    <col min="3" max="3" width="18.6328125" style="4" customWidth="1"/>
    <col min="4" max="4" width="54.36328125" style="12" customWidth="1"/>
    <col min="5" max="5" width="56.08984375" style="12" customWidth="1"/>
    <col min="6" max="6" width="10.36328125" style="4" customWidth="1"/>
    <col min="7" max="7" width="13.7265625" style="4" customWidth="1"/>
    <col min="8" max="8" width="16.7265625" style="4" customWidth="1"/>
    <col min="9" max="9" width="23.6328125" style="4" customWidth="1"/>
    <col min="10" max="10" width="17" style="4" customWidth="1"/>
    <col min="11" max="11" width="13.81640625" style="4" customWidth="1"/>
    <col min="12" max="16384" width="8.81640625" style="4"/>
  </cols>
  <sheetData>
    <row r="1" spans="1:11" ht="47" thickBot="1">
      <c r="B1" s="1"/>
      <c r="C1" s="2"/>
      <c r="D1" s="74" t="s">
        <v>103</v>
      </c>
      <c r="E1" s="74"/>
      <c r="F1" s="74"/>
      <c r="G1" s="74"/>
      <c r="H1" s="74"/>
      <c r="I1" s="74"/>
      <c r="J1" s="75"/>
      <c r="K1" s="3" t="s">
        <v>32</v>
      </c>
    </row>
    <row r="2" spans="1:11" ht="15.5" customHeight="1" thickBot="1">
      <c r="A2" s="92" t="s">
        <v>0</v>
      </c>
      <c r="B2" s="93"/>
      <c r="C2" s="93"/>
      <c r="D2" s="93"/>
      <c r="E2" s="93"/>
      <c r="F2" s="93"/>
      <c r="G2" s="94"/>
      <c r="H2" s="81" t="s">
        <v>1</v>
      </c>
      <c r="I2" s="82"/>
      <c r="J2" s="82"/>
      <c r="K2" s="83"/>
    </row>
    <row r="3" spans="1:11" ht="31">
      <c r="A3" s="21" t="s">
        <v>38</v>
      </c>
      <c r="B3" s="21" t="s">
        <v>37</v>
      </c>
      <c r="C3" s="22" t="s">
        <v>2</v>
      </c>
      <c r="D3" s="22" t="s">
        <v>3</v>
      </c>
      <c r="E3" s="22" t="s">
        <v>54</v>
      </c>
      <c r="F3" s="23" t="s">
        <v>31</v>
      </c>
      <c r="G3" s="71" t="s">
        <v>28</v>
      </c>
      <c r="H3" s="67" t="s">
        <v>34</v>
      </c>
      <c r="I3" s="70" t="s">
        <v>61</v>
      </c>
      <c r="J3" s="5" t="s">
        <v>59</v>
      </c>
      <c r="K3" s="6" t="s">
        <v>4</v>
      </c>
    </row>
    <row r="4" spans="1:11" s="20" customFormat="1" ht="43" customHeight="1">
      <c r="A4" s="100" t="s">
        <v>39</v>
      </c>
      <c r="B4" s="95" t="s">
        <v>102</v>
      </c>
      <c r="C4" s="90"/>
      <c r="D4" s="90"/>
      <c r="E4" s="90"/>
      <c r="F4" s="90"/>
      <c r="G4" s="96"/>
      <c r="H4" s="97" t="s">
        <v>58</v>
      </c>
      <c r="I4" s="89" t="s">
        <v>40</v>
      </c>
      <c r="J4" s="90"/>
      <c r="K4" s="91"/>
    </row>
    <row r="5" spans="1:11" ht="91" customHeight="1">
      <c r="A5" s="101"/>
      <c r="B5" s="17">
        <v>1</v>
      </c>
      <c r="C5" s="25" t="s">
        <v>64</v>
      </c>
      <c r="D5" s="43" t="s">
        <v>65</v>
      </c>
      <c r="E5" s="27" t="s">
        <v>66</v>
      </c>
      <c r="F5" s="44" t="s">
        <v>55</v>
      </c>
      <c r="G5" s="34">
        <v>1500</v>
      </c>
      <c r="H5" s="98"/>
      <c r="I5" s="24"/>
      <c r="J5" s="10"/>
      <c r="K5" s="11"/>
    </row>
    <row r="6" spans="1:11" ht="87">
      <c r="A6" s="101"/>
      <c r="B6" s="17">
        <v>2</v>
      </c>
      <c r="C6" s="25" t="s">
        <v>64</v>
      </c>
      <c r="D6" s="45" t="s">
        <v>67</v>
      </c>
      <c r="E6" s="27" t="s">
        <v>68</v>
      </c>
      <c r="F6" s="44" t="s">
        <v>55</v>
      </c>
      <c r="G6" s="34">
        <v>1500</v>
      </c>
      <c r="H6" s="98"/>
      <c r="I6" s="24"/>
      <c r="J6" s="10"/>
      <c r="K6" s="11"/>
    </row>
    <row r="7" spans="1:11" ht="52" customHeight="1">
      <c r="A7" s="101"/>
      <c r="B7" s="17">
        <v>3</v>
      </c>
      <c r="C7" s="72" t="s">
        <v>69</v>
      </c>
      <c r="D7" s="45" t="s">
        <v>70</v>
      </c>
      <c r="E7" s="28" t="s">
        <v>71</v>
      </c>
      <c r="F7" s="44" t="s">
        <v>55</v>
      </c>
      <c r="G7" s="34">
        <v>1500</v>
      </c>
      <c r="H7" s="98"/>
      <c r="I7" s="24"/>
      <c r="J7" s="10"/>
      <c r="K7" s="11"/>
    </row>
    <row r="8" spans="1:11" ht="56" customHeight="1">
      <c r="A8" s="101"/>
      <c r="B8" s="17">
        <v>4</v>
      </c>
      <c r="C8" s="25" t="s">
        <v>72</v>
      </c>
      <c r="D8" s="45" t="s">
        <v>73</v>
      </c>
      <c r="E8" s="29" t="s">
        <v>74</v>
      </c>
      <c r="F8" s="44" t="s">
        <v>55</v>
      </c>
      <c r="G8" s="34">
        <v>1500</v>
      </c>
      <c r="H8" s="98"/>
      <c r="I8" s="24"/>
      <c r="J8" s="10"/>
      <c r="K8" s="11"/>
    </row>
    <row r="9" spans="1:11" ht="31.5" customHeight="1">
      <c r="A9" s="101"/>
      <c r="B9" s="17">
        <v>5</v>
      </c>
      <c r="C9" s="25" t="s">
        <v>75</v>
      </c>
      <c r="D9" s="45" t="s">
        <v>76</v>
      </c>
      <c r="E9" s="29" t="s">
        <v>77</v>
      </c>
      <c r="F9" s="44" t="s">
        <v>55</v>
      </c>
      <c r="G9" s="34">
        <f>6*1500</f>
        <v>9000</v>
      </c>
      <c r="H9" s="98"/>
      <c r="I9" s="24"/>
      <c r="J9" s="10"/>
      <c r="K9" s="11"/>
    </row>
    <row r="10" spans="1:11" ht="39.5" customHeight="1">
      <c r="A10" s="101"/>
      <c r="B10" s="17">
        <v>6</v>
      </c>
      <c r="C10" s="25" t="s">
        <v>78</v>
      </c>
      <c r="D10" s="45" t="s">
        <v>76</v>
      </c>
      <c r="E10" s="28" t="s">
        <v>79</v>
      </c>
      <c r="F10" s="44" t="s">
        <v>55</v>
      </c>
      <c r="G10" s="34">
        <f>1500*3</f>
        <v>4500</v>
      </c>
      <c r="H10" s="98"/>
      <c r="I10" s="24"/>
      <c r="J10" s="10"/>
      <c r="K10" s="11"/>
    </row>
    <row r="11" spans="1:11" ht="58" customHeight="1">
      <c r="A11" s="101"/>
      <c r="B11" s="17">
        <v>7</v>
      </c>
      <c r="C11" s="25" t="s">
        <v>80</v>
      </c>
      <c r="D11" s="43" t="s">
        <v>81</v>
      </c>
      <c r="E11" s="28" t="s">
        <v>82</v>
      </c>
      <c r="F11" s="44" t="s">
        <v>55</v>
      </c>
      <c r="G11" s="34">
        <f>1500*36</f>
        <v>54000</v>
      </c>
      <c r="H11" s="98"/>
      <c r="I11" s="24"/>
      <c r="J11" s="10"/>
      <c r="K11" s="11"/>
    </row>
    <row r="12" spans="1:11" ht="54" customHeight="1">
      <c r="A12" s="101"/>
      <c r="B12" s="17">
        <v>8</v>
      </c>
      <c r="C12" s="25" t="s">
        <v>83</v>
      </c>
      <c r="D12" s="43" t="s">
        <v>84</v>
      </c>
      <c r="E12" s="30" t="s">
        <v>85</v>
      </c>
      <c r="F12" s="44" t="s">
        <v>55</v>
      </c>
      <c r="G12" s="34">
        <f>1500*15</f>
        <v>22500</v>
      </c>
      <c r="H12" s="98"/>
      <c r="I12" s="24"/>
      <c r="J12" s="10"/>
      <c r="K12" s="11"/>
    </row>
    <row r="13" spans="1:11" ht="84.5" customHeight="1">
      <c r="A13" s="101"/>
      <c r="B13" s="17">
        <v>9</v>
      </c>
      <c r="C13" s="25" t="s">
        <v>86</v>
      </c>
      <c r="D13" s="43" t="s">
        <v>87</v>
      </c>
      <c r="E13" s="31" t="s">
        <v>88</v>
      </c>
      <c r="F13" s="44" t="s">
        <v>55</v>
      </c>
      <c r="G13" s="34">
        <v>1500</v>
      </c>
      <c r="H13" s="98"/>
      <c r="I13" s="24"/>
      <c r="J13" s="10"/>
      <c r="K13" s="11"/>
    </row>
    <row r="14" spans="1:11" ht="70.5" customHeight="1">
      <c r="A14" s="101"/>
      <c r="B14" s="17">
        <v>10</v>
      </c>
      <c r="C14" s="72" t="s">
        <v>89</v>
      </c>
      <c r="D14" s="43" t="s">
        <v>90</v>
      </c>
      <c r="E14" s="31" t="s">
        <v>91</v>
      </c>
      <c r="F14" s="44" t="s">
        <v>55</v>
      </c>
      <c r="G14" s="34">
        <v>3000</v>
      </c>
      <c r="H14" s="98"/>
      <c r="I14" s="24"/>
      <c r="J14" s="10"/>
      <c r="K14" s="11"/>
    </row>
    <row r="15" spans="1:11" ht="41.5" customHeight="1">
      <c r="A15" s="101"/>
      <c r="B15" s="17">
        <v>11</v>
      </c>
      <c r="C15" s="72" t="s">
        <v>92</v>
      </c>
      <c r="D15" s="43" t="s">
        <v>93</v>
      </c>
      <c r="E15" s="31" t="s">
        <v>94</v>
      </c>
      <c r="F15" s="44" t="s">
        <v>55</v>
      </c>
      <c r="G15" s="34">
        <v>3000</v>
      </c>
      <c r="H15" s="98"/>
      <c r="I15" s="24"/>
      <c r="J15" s="10"/>
      <c r="K15" s="11"/>
    </row>
    <row r="16" spans="1:11" ht="48.5" customHeight="1">
      <c r="A16" s="101"/>
      <c r="B16" s="17">
        <v>12</v>
      </c>
      <c r="C16" s="72" t="s">
        <v>105</v>
      </c>
      <c r="D16" s="43" t="s">
        <v>106</v>
      </c>
      <c r="E16" s="31" t="s">
        <v>107</v>
      </c>
      <c r="F16" s="44" t="s">
        <v>55</v>
      </c>
      <c r="G16" s="34">
        <v>3000</v>
      </c>
      <c r="H16" s="98"/>
      <c r="I16" s="24"/>
      <c r="J16" s="10"/>
      <c r="K16" s="11"/>
    </row>
    <row r="17" spans="1:11" ht="49.5" customHeight="1">
      <c r="A17" s="101"/>
      <c r="B17" s="17">
        <v>13</v>
      </c>
      <c r="C17" s="26" t="s">
        <v>95</v>
      </c>
      <c r="D17" s="73" t="s">
        <v>96</v>
      </c>
      <c r="E17" s="31" t="s">
        <v>97</v>
      </c>
      <c r="F17" s="44" t="s">
        <v>55</v>
      </c>
      <c r="G17" s="34">
        <v>1500</v>
      </c>
      <c r="H17" s="98"/>
      <c r="I17" s="24"/>
      <c r="J17" s="10"/>
      <c r="K17" s="11"/>
    </row>
    <row r="18" spans="1:11" ht="73" customHeight="1" thickBot="1">
      <c r="A18" s="102"/>
      <c r="B18" s="17">
        <v>14</v>
      </c>
      <c r="C18" s="72" t="s">
        <v>98</v>
      </c>
      <c r="D18" s="45" t="s">
        <v>99</v>
      </c>
      <c r="E18" s="33" t="s">
        <v>100</v>
      </c>
      <c r="F18" s="44" t="s">
        <v>55</v>
      </c>
      <c r="G18" s="34">
        <v>1500</v>
      </c>
      <c r="H18" s="99"/>
      <c r="I18" s="24"/>
      <c r="J18" s="10"/>
      <c r="K18" s="11"/>
    </row>
    <row r="19" spans="1:11" ht="15.5" customHeight="1">
      <c r="B19" s="81" t="s">
        <v>0</v>
      </c>
      <c r="C19" s="82"/>
      <c r="D19" s="82"/>
      <c r="E19" s="82"/>
      <c r="F19" s="82"/>
      <c r="G19" s="83"/>
      <c r="H19" s="84" t="s">
        <v>1</v>
      </c>
      <c r="I19" s="85"/>
      <c r="J19" s="85"/>
      <c r="K19" s="86"/>
    </row>
    <row r="20" spans="1:11" ht="46.5" customHeight="1">
      <c r="B20" s="87" t="s">
        <v>30</v>
      </c>
      <c r="C20" s="88"/>
      <c r="D20" s="78" t="s">
        <v>60</v>
      </c>
      <c r="E20" s="79"/>
      <c r="F20" s="79"/>
      <c r="G20" s="80"/>
      <c r="H20" s="7" t="s">
        <v>5</v>
      </c>
      <c r="I20" s="78"/>
      <c r="J20" s="79"/>
      <c r="K20" s="80"/>
    </row>
    <row r="21" spans="1:11" ht="46.5" customHeight="1">
      <c r="B21" s="76" t="s">
        <v>6</v>
      </c>
      <c r="C21" s="77"/>
      <c r="D21" s="78" t="s">
        <v>29</v>
      </c>
      <c r="E21" s="79"/>
      <c r="F21" s="79"/>
      <c r="G21" s="80"/>
      <c r="H21" s="7" t="s">
        <v>7</v>
      </c>
      <c r="I21" s="78"/>
      <c r="J21" s="79"/>
      <c r="K21" s="80"/>
    </row>
    <row r="22" spans="1:11" ht="31" customHeight="1">
      <c r="B22" s="76" t="s">
        <v>8</v>
      </c>
      <c r="C22" s="77"/>
      <c r="D22" s="78" t="s">
        <v>104</v>
      </c>
      <c r="E22" s="79"/>
      <c r="F22" s="79"/>
      <c r="G22" s="80"/>
      <c r="H22" s="7" t="s">
        <v>9</v>
      </c>
      <c r="I22" s="78"/>
      <c r="J22" s="79"/>
      <c r="K22" s="80"/>
    </row>
    <row r="23" spans="1:11" ht="31.5" customHeight="1" thickBot="1">
      <c r="B23" s="103" t="s">
        <v>10</v>
      </c>
      <c r="C23" s="104"/>
      <c r="D23" s="105" t="s">
        <v>57</v>
      </c>
      <c r="E23" s="106"/>
      <c r="F23" s="106"/>
      <c r="G23" s="107"/>
      <c r="H23" s="7" t="s">
        <v>35</v>
      </c>
      <c r="I23" s="78"/>
      <c r="J23" s="79"/>
      <c r="K23" s="80"/>
    </row>
    <row r="24" spans="1:11" ht="45" customHeight="1">
      <c r="B24" s="108" t="s">
        <v>101</v>
      </c>
      <c r="C24" s="109"/>
      <c r="D24" s="109"/>
      <c r="E24" s="109"/>
      <c r="F24" s="109"/>
      <c r="G24" s="110"/>
      <c r="H24" s="66" t="s">
        <v>11</v>
      </c>
      <c r="I24" s="78"/>
      <c r="J24" s="79"/>
      <c r="K24" s="80"/>
    </row>
    <row r="25" spans="1:11" ht="39" customHeight="1">
      <c r="B25" s="111"/>
      <c r="C25" s="112"/>
      <c r="D25" s="112"/>
      <c r="E25" s="112"/>
      <c r="F25" s="112"/>
      <c r="G25" s="113"/>
      <c r="H25" s="66" t="s">
        <v>12</v>
      </c>
      <c r="I25" s="78"/>
      <c r="J25" s="79"/>
      <c r="K25" s="80"/>
    </row>
    <row r="26" spans="1:11" ht="27" customHeight="1">
      <c r="B26" s="111"/>
      <c r="C26" s="112"/>
      <c r="D26" s="112"/>
      <c r="E26" s="112"/>
      <c r="F26" s="112"/>
      <c r="G26" s="113"/>
      <c r="H26" s="66" t="s">
        <v>13</v>
      </c>
      <c r="I26" s="8"/>
      <c r="J26" s="67" t="s">
        <v>14</v>
      </c>
      <c r="K26" s="9"/>
    </row>
    <row r="27" spans="1:11" ht="32" customHeight="1">
      <c r="B27" s="111"/>
      <c r="C27" s="112"/>
      <c r="D27" s="112"/>
      <c r="E27" s="112"/>
      <c r="F27" s="112"/>
      <c r="G27" s="113"/>
      <c r="H27" s="66" t="s">
        <v>15</v>
      </c>
      <c r="I27" s="8"/>
      <c r="J27" s="67" t="s">
        <v>16</v>
      </c>
      <c r="K27" s="9"/>
    </row>
    <row r="28" spans="1:11" ht="72" customHeight="1">
      <c r="B28" s="111"/>
      <c r="C28" s="112"/>
      <c r="D28" s="112"/>
      <c r="E28" s="112"/>
      <c r="F28" s="112"/>
      <c r="G28" s="113"/>
      <c r="H28" s="66" t="s">
        <v>17</v>
      </c>
      <c r="I28" s="78"/>
      <c r="J28" s="79"/>
      <c r="K28" s="80"/>
    </row>
    <row r="29" spans="1:11" ht="15.5">
      <c r="B29" s="111"/>
      <c r="C29" s="112"/>
      <c r="D29" s="112"/>
      <c r="E29" s="112"/>
      <c r="F29" s="112"/>
      <c r="G29" s="113"/>
      <c r="H29" s="66" t="s">
        <v>18</v>
      </c>
      <c r="I29" s="78"/>
      <c r="J29" s="79"/>
      <c r="K29" s="80"/>
    </row>
    <row r="30" spans="1:11" ht="15.5">
      <c r="B30" s="111"/>
      <c r="C30" s="112"/>
      <c r="D30" s="112"/>
      <c r="E30" s="112"/>
      <c r="F30" s="112"/>
      <c r="G30" s="113"/>
      <c r="H30" s="66" t="s">
        <v>19</v>
      </c>
      <c r="I30" s="78"/>
      <c r="J30" s="79"/>
      <c r="K30" s="80"/>
    </row>
    <row r="31" spans="1:11" ht="31.5" customHeight="1" thickBot="1">
      <c r="B31" s="114"/>
      <c r="C31" s="115"/>
      <c r="D31" s="115"/>
      <c r="E31" s="115"/>
      <c r="F31" s="115"/>
      <c r="G31" s="116"/>
      <c r="H31" s="68" t="s">
        <v>20</v>
      </c>
      <c r="I31" s="105"/>
      <c r="J31" s="106"/>
      <c r="K31" s="107"/>
    </row>
  </sheetData>
  <protectedRanges>
    <protectedRange sqref="D20:E23 B24 I26:I27 K26:K27 I28:K31 I20:K25 G20:G23 J6:K18 D1:E1" name="Område1"/>
    <protectedRange sqref="C5:E15 C17:E18" name="Område1_1"/>
    <protectedRange sqref="F1 F19:F20" name="Område1_3"/>
    <protectedRange sqref="F5:F18" name="Område1_1_2"/>
    <protectedRange sqref="C16:E16" name="Område1_1_1"/>
  </protectedRanges>
  <autoFilter ref="B3:L16" xr:uid="{00000000-0009-0000-0000-000000000000}">
    <filterColumn colId="6" showButton="0"/>
  </autoFilter>
  <sortState ref="C6:C18">
    <sortCondition ref="C6:C18"/>
  </sortState>
  <mergeCells count="28">
    <mergeCell ref="B24:G31"/>
    <mergeCell ref="I24:K24"/>
    <mergeCell ref="I25:K25"/>
    <mergeCell ref="I28:K28"/>
    <mergeCell ref="I29:K29"/>
    <mergeCell ref="I30:K30"/>
    <mergeCell ref="I31:K31"/>
    <mergeCell ref="B22:C22"/>
    <mergeCell ref="D22:G22"/>
    <mergeCell ref="I22:K22"/>
    <mergeCell ref="B23:C23"/>
    <mergeCell ref="D23:G23"/>
    <mergeCell ref="I23:K23"/>
    <mergeCell ref="D1:J1"/>
    <mergeCell ref="B21:C21"/>
    <mergeCell ref="D21:G21"/>
    <mergeCell ref="I21:K21"/>
    <mergeCell ref="B19:G19"/>
    <mergeCell ref="H19:K19"/>
    <mergeCell ref="B20:C20"/>
    <mergeCell ref="D20:G20"/>
    <mergeCell ref="I20:K20"/>
    <mergeCell ref="H2:K2"/>
    <mergeCell ref="I4:K4"/>
    <mergeCell ref="A2:G2"/>
    <mergeCell ref="B4:G4"/>
    <mergeCell ref="H4:H18"/>
    <mergeCell ref="A4:A18"/>
  </mergeCells>
  <printOptions horizontalCentered="1"/>
  <pageMargins left="0.43307086614173229" right="0.43307086614173229" top="0.51181102362204722" bottom="0.51181102362204722" header="0.31496062992125984" footer="0.31496062992125984"/>
  <pageSetup paperSize="9" scale="59" fitToHeight="0" orientation="landscape" r:id="rId1"/>
  <headerFooter>
    <oddHeader>&amp;C&amp;18Annex A.1 - DRC TECHNICAL BID FORM FOR GOODS</oddHeader>
    <oddFooter>&amp;LCT PROCUREMENT 06_and 37_ANNEX A - DRC Bid Form for GOODS 
Date: 01-01-2018 •  Valid from: 01-01-2018&amp;CPage &amp;P of &amp;N</oddFooter>
  </headerFooter>
  <rowBreaks count="1" manualBreakCount="1">
    <brk id="11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32"/>
  <sheetViews>
    <sheetView view="pageBreakPreview" topLeftCell="B19" zoomScale="60" zoomScaleNormal="89" workbookViewId="0">
      <selection activeCell="G18" sqref="G18"/>
    </sheetView>
  </sheetViews>
  <sheetFormatPr defaultColWidth="8.81640625" defaultRowHeight="13"/>
  <cols>
    <col min="1" max="1" width="0" style="4" hidden="1" customWidth="1"/>
    <col min="2" max="2" width="8.36328125" style="4" customWidth="1"/>
    <col min="3" max="3" width="50.7265625" style="4" customWidth="1"/>
    <col min="4" max="4" width="61" style="4" customWidth="1"/>
    <col min="5" max="5" width="57.1796875" style="12" customWidth="1"/>
    <col min="6" max="6" width="10.36328125" style="4" customWidth="1"/>
    <col min="7" max="7" width="15" style="4" customWidth="1"/>
    <col min="8" max="8" width="20.7265625" style="4" customWidth="1"/>
    <col min="9" max="9" width="36.1796875" style="4" customWidth="1"/>
    <col min="10" max="10" width="22.81640625" style="4" customWidth="1"/>
    <col min="11" max="11" width="17.453125" style="4" customWidth="1"/>
    <col min="12" max="27" width="8.81640625" style="14"/>
    <col min="28" max="16384" width="8.81640625" style="4"/>
  </cols>
  <sheetData>
    <row r="1" spans="1:27" ht="61" customHeight="1" thickBot="1">
      <c r="B1" s="1"/>
      <c r="C1" s="2"/>
      <c r="D1" s="119" t="str">
        <f>'Annex A.1 Bid Form (Technical) '!D1:J1</f>
        <v>Annex A1.  ITB_FWA_SDN_KRT_2023_004_HK_LOT (04)- Darfur</v>
      </c>
      <c r="E1" s="119"/>
      <c r="F1" s="119"/>
      <c r="G1" s="119"/>
      <c r="H1" s="119"/>
      <c r="I1" s="119"/>
      <c r="J1" s="119"/>
      <c r="K1" s="3" t="s">
        <v>33</v>
      </c>
      <c r="L1" s="46"/>
    </row>
    <row r="2" spans="1:27" ht="26" customHeight="1">
      <c r="B2" s="120" t="s">
        <v>0</v>
      </c>
      <c r="C2" s="121"/>
      <c r="D2" s="121"/>
      <c r="E2" s="122"/>
      <c r="F2" s="122"/>
      <c r="G2" s="123"/>
      <c r="H2" s="81" t="s">
        <v>1</v>
      </c>
      <c r="I2" s="82"/>
      <c r="J2" s="82"/>
      <c r="K2" s="83"/>
      <c r="L2" s="46"/>
    </row>
    <row r="3" spans="1:27" ht="102" customHeight="1" thickBot="1">
      <c r="A3" s="4" t="s">
        <v>56</v>
      </c>
      <c r="B3" s="47" t="str">
        <f>'Annex A.1 Bid Form (Technical) '!B3</f>
        <v>Item #</v>
      </c>
      <c r="C3" s="47" t="str">
        <f>'Annex A.1 Bid Form (Technical) '!C3</f>
        <v>Item/Milestone Required</v>
      </c>
      <c r="D3" s="47" t="str">
        <f>'Annex A.1 Bid Form (Technical) '!D3</f>
        <v>Specification</v>
      </c>
      <c r="E3" s="47" t="str">
        <f>'Annex A.1 Bid Form (Technical) '!E3</f>
        <v>التوصيف</v>
      </c>
      <c r="F3" s="47" t="str">
        <f>'Annex A.1 Bid Form (Technical) '!F3</f>
        <v>Unit</v>
      </c>
      <c r="G3" s="47" t="str">
        <f>'Annex A.1 Bid Form (Technical) '!G3</f>
        <v xml:space="preserve">Estimated Quantity </v>
      </c>
      <c r="H3" s="47" t="str">
        <f>'Annex A.1 Bid Form (Technical) '!H3</f>
        <v xml:space="preserve">Item/Milestone offered </v>
      </c>
      <c r="I3" s="48" t="s">
        <v>4</v>
      </c>
      <c r="J3" s="5" t="s">
        <v>21</v>
      </c>
      <c r="K3" s="6" t="s">
        <v>22</v>
      </c>
      <c r="L3" s="46"/>
    </row>
    <row r="4" spans="1:27" ht="54.5" customHeight="1" thickBot="1">
      <c r="B4" s="133" t="str">
        <f>'Annex A.1 Bid Form (Technical) '!B4:G4</f>
        <v>LOT (04)
Supply and delivery of Hygine Kit in Darfur in five location (Nirtiti, Golo, Genina, Umdukhun &amp; Nayla)</v>
      </c>
      <c r="C4" s="134"/>
      <c r="D4" s="134"/>
      <c r="E4" s="134"/>
      <c r="F4" s="134"/>
      <c r="G4" s="135"/>
      <c r="H4" s="138" t="str">
        <f>'Annex A.1 Bid Form (Technical) '!H4:H18</f>
        <v>Sample are required with the bid as per the attached sample &amp; brand sheet Annex A.3</v>
      </c>
      <c r="I4" s="136" t="s">
        <v>40</v>
      </c>
      <c r="J4" s="136"/>
      <c r="K4" s="137"/>
    </row>
    <row r="5" spans="1:27" s="13" customFormat="1" ht="126">
      <c r="A5" s="140"/>
      <c r="B5" s="49">
        <f>'Annex A.1 Bid Form (Technical) '!B5</f>
        <v>1</v>
      </c>
      <c r="C5" s="38" t="str">
        <f>'Annex A.1 Bid Form (Technical) '!C5</f>
        <v>Jerrycan.</v>
      </c>
      <c r="D5" s="50" t="str">
        <f>'Annex A.1 Bid Form (Technical) '!D5</f>
        <v>Jerrycan. Type: Plastic Capacity: 20 Liters Weight: 180 gram Average Thickness: 0.6mm and minimum corner thickness 0.5mmInner diameter of Cap: Minimum 30 mm Material: Manufactured of food grade LDPE should not contain toxic elements. Color: Transparent White, painted  with DRC and BHA logos (10x10cm)</v>
      </c>
      <c r="E5" s="39" t="s">
        <v>41</v>
      </c>
      <c r="F5" s="50" t="str">
        <f>'Annex A.1 Bid Form (Technical) '!F5</f>
        <v>pcs</v>
      </c>
      <c r="G5" s="51">
        <f>'Annex A.1 Bid Form (Technical) '!G5</f>
        <v>1500</v>
      </c>
      <c r="H5" s="139"/>
      <c r="I5" s="35"/>
      <c r="K5" s="16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27" s="13" customFormat="1" ht="84">
      <c r="A6" s="141"/>
      <c r="B6" s="52">
        <f>'Annex A.1 Bid Form (Technical) '!B6</f>
        <v>2</v>
      </c>
      <c r="C6" s="18" t="str">
        <f>'Annex A.1 Bid Form (Technical) '!C6</f>
        <v>Jerrycan.</v>
      </c>
      <c r="D6" s="53" t="str">
        <f>'Annex A.1 Bid Form (Technical) '!D6</f>
        <v>Jerrycan. Type: Plastic Capacity: 10 Liters Weight: 100 gram Average Thickness: 0.6mm and minimum corner thickness 0.5mmInner diameter of Cap: Minimum 30 mm Material: Manufactured of food grade LDPE should not contain toxic elements. Color: Transparent White, painted  with DRC and BHA logos (10x10cm)</v>
      </c>
      <c r="E6" s="27" t="s">
        <v>42</v>
      </c>
      <c r="F6" s="53" t="str">
        <f>'Annex A.1 Bid Form (Technical) '!F6</f>
        <v>pcs</v>
      </c>
      <c r="G6" s="54">
        <f>'Annex A.1 Bid Form (Technical) '!G6</f>
        <v>1500</v>
      </c>
      <c r="H6" s="139"/>
      <c r="I6" s="35"/>
      <c r="K6" s="16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s="13" customFormat="1" ht="67" customHeight="1">
      <c r="A7" s="141"/>
      <c r="B7" s="52">
        <f>'Annex A.1 Bid Form (Technical) '!B7</f>
        <v>3</v>
      </c>
      <c r="C7" s="18" t="str">
        <f>'Annex A.1 Bid Form (Technical) '!C7</f>
        <v>Plastic jug for washroom</v>
      </c>
      <c r="D7" s="53" t="str">
        <f>'Annex A.1 Bid Form (Technical) '!D7</f>
        <v>Ebriq. Plastic jug 2lt capacity with beack  -Multi use (WASH rooms , Abolutions etc…)</v>
      </c>
      <c r="E7" s="28" t="s">
        <v>43</v>
      </c>
      <c r="F7" s="53" t="str">
        <f>'Annex A.1 Bid Form (Technical) '!F7</f>
        <v>pcs</v>
      </c>
      <c r="G7" s="54">
        <f>'Annex A.1 Bid Form (Technical) '!G7</f>
        <v>1500</v>
      </c>
      <c r="H7" s="139"/>
      <c r="I7" s="35"/>
      <c r="K7" s="16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</row>
    <row r="8" spans="1:27" s="13" customFormat="1" ht="68" customHeight="1">
      <c r="A8" s="141"/>
      <c r="B8" s="52">
        <f>'Annex A.1 Bid Form (Technical) '!B8</f>
        <v>4</v>
      </c>
      <c r="C8" s="18" t="str">
        <f>'Annex A.1 Bid Form (Technical) '!C8</f>
        <v>Plastic bucket</v>
      </c>
      <c r="D8" s="53" t="str">
        <f>'Annex A.1 Bid Form (Technical) '!D8</f>
        <v>Plastic bucket. metal handle 20lt capacity (no lid). Painted with  DRC and BHA color logos (10x10cm)</v>
      </c>
      <c r="E8" s="29" t="s">
        <v>44</v>
      </c>
      <c r="F8" s="53" t="str">
        <f>'Annex A.1 Bid Form (Technical) '!F8</f>
        <v>pcs</v>
      </c>
      <c r="G8" s="54">
        <f>'Annex A.1 Bid Form (Technical) '!G8</f>
        <v>1500</v>
      </c>
      <c r="H8" s="139"/>
      <c r="I8" s="35"/>
      <c r="K8" s="16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</row>
    <row r="9" spans="1:27" s="13" customFormat="1" ht="70">
      <c r="A9" s="141"/>
      <c r="B9" s="52">
        <f>'Annex A.1 Bid Form (Technical) '!B9</f>
        <v>5</v>
      </c>
      <c r="C9" s="18" t="str">
        <f>'Annex A.1 Bid Form (Technical) '!C9</f>
        <v>Toothbrush</v>
      </c>
      <c r="D9" s="53" t="str">
        <f>'Annex A.1 Bid Form (Technical) '!D9</f>
        <v>Toothpaste. 120 - 182gr tube</v>
      </c>
      <c r="E9" s="29" t="s">
        <v>45</v>
      </c>
      <c r="F9" s="53" t="str">
        <f>'Annex A.1 Bid Form (Technical) '!F9</f>
        <v>pcs</v>
      </c>
      <c r="G9" s="54">
        <f>'Annex A.1 Bid Form (Technical) '!G9</f>
        <v>9000</v>
      </c>
      <c r="H9" s="139"/>
      <c r="I9" s="35"/>
      <c r="K9" s="16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</row>
    <row r="10" spans="1:27" s="13" customFormat="1" ht="126">
      <c r="A10" s="141"/>
      <c r="B10" s="52">
        <f>'Annex A.1 Bid Form (Technical) '!B10</f>
        <v>6</v>
      </c>
      <c r="C10" s="18" t="str">
        <f>'Annex A.1 Bid Form (Technical) '!C10</f>
        <v>Toothpaste</v>
      </c>
      <c r="D10" s="53" t="str">
        <f>'Annex A.1 Bid Form (Technical) '!D10</f>
        <v>Toothpaste. 120 - 182gr tube</v>
      </c>
      <c r="E10" s="28" t="s">
        <v>46</v>
      </c>
      <c r="F10" s="53" t="str">
        <f>'Annex A.1 Bid Form (Technical) '!F10</f>
        <v>pcs</v>
      </c>
      <c r="G10" s="54">
        <f>'Annex A.1 Bid Form (Technical) '!G10</f>
        <v>4500</v>
      </c>
      <c r="H10" s="139"/>
      <c r="I10" s="35"/>
      <c r="K10" s="16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27" s="13" customFormat="1" ht="84">
      <c r="A11" s="141"/>
      <c r="B11" s="52">
        <f>'Annex A.1 Bid Form (Technical) '!B11</f>
        <v>7</v>
      </c>
      <c r="C11" s="18" t="str">
        <f>'Annex A.1 Bid Form (Technical) '!C11</f>
        <v>Bath Soap bar</v>
      </c>
      <c r="D11" s="53" t="str">
        <f>'Annex A.1 Bid Form (Technical) '!D11</f>
        <v>Bath Soap bar: 100% Stronger Germ Protection, Antibacterial
Pack Weight : 125 gram
Shelf Life: Minimum 6 months from the date of delivery</v>
      </c>
      <c r="E11" s="28" t="s">
        <v>47</v>
      </c>
      <c r="F11" s="53" t="str">
        <f>'Annex A.1 Bid Form (Technical) '!F11</f>
        <v>pcs</v>
      </c>
      <c r="G11" s="54">
        <f>'Annex A.1 Bid Form (Technical) '!G11</f>
        <v>54000</v>
      </c>
      <c r="H11" s="139"/>
      <c r="I11" s="35"/>
      <c r="K11" s="16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</row>
    <row r="12" spans="1:27" s="13" customFormat="1" ht="126">
      <c r="A12" s="141"/>
      <c r="B12" s="52">
        <f>'Annex A.1 Bid Form (Technical) '!B12</f>
        <v>8</v>
      </c>
      <c r="C12" s="18" t="str">
        <f>'Annex A.1 Bid Form (Technical) '!C12</f>
        <v>Laundry detergen</v>
      </c>
      <c r="D12" s="53" t="str">
        <f>'Annex A.1 Bid Form (Technical) '!D12</f>
        <v>Laundry detergent. Size: option among 200/400/600 gr
Quality: good quality detergent
Shelf Life: Minium 6 months from the date of delivery</v>
      </c>
      <c r="E12" s="30" t="s">
        <v>48</v>
      </c>
      <c r="F12" s="53" t="str">
        <f>'Annex A.1 Bid Form (Technical) '!F12</f>
        <v>pcs</v>
      </c>
      <c r="G12" s="54">
        <f>'Annex A.1 Bid Form (Technical) '!G12</f>
        <v>22500</v>
      </c>
      <c r="H12" s="139"/>
      <c r="I12" s="35"/>
      <c r="K12" s="16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spans="1:27" s="13" customFormat="1" ht="126">
      <c r="A13" s="141"/>
      <c r="B13" s="52">
        <f>'Annex A.1 Bid Form (Technical) '!B13</f>
        <v>9</v>
      </c>
      <c r="C13" s="18" t="str">
        <f>'Annex A.1 Bid Form (Technical) '!C13</f>
        <v>Female dress</v>
      </c>
      <c r="D13" s="53" t="str">
        <f>'Annex A.1 Bid Form (Technical) '!D13</f>
        <v>Female dress
Type: dark color, cotton fabric (Sudanese style)
Quality: Fine fabric
Size: 4m x 1.50 m
(1 item * 250 kits)</v>
      </c>
      <c r="E13" s="31" t="s">
        <v>46</v>
      </c>
      <c r="F13" s="53" t="str">
        <f>'Annex A.1 Bid Form (Technical) '!F13</f>
        <v>pcs</v>
      </c>
      <c r="G13" s="54">
        <f>'Annex A.1 Bid Form (Technical) '!G13</f>
        <v>1500</v>
      </c>
      <c r="H13" s="139"/>
      <c r="I13" s="35"/>
      <c r="K13" s="16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</row>
    <row r="14" spans="1:27" s="13" customFormat="1" ht="252">
      <c r="A14" s="141"/>
      <c r="B14" s="52">
        <f>'Annex A.1 Bid Form (Technical) '!B14</f>
        <v>10</v>
      </c>
      <c r="C14" s="18" t="str">
        <f>'Annex A.1 Bid Form (Technical) '!C14</f>
        <v>Underwear women (panty)Type</v>
      </c>
      <c r="D14" s="53" t="str">
        <f>'Annex A.1 Bid Form (Technical) '!D14</f>
        <v>Underwear women (panty)Type: 100% cotton, dark colour
Size: 
1 pc Medium size (age range: 12-18)
1 pc  Large sizeAge range: over 18</v>
      </c>
      <c r="E14" s="32" t="s">
        <v>49</v>
      </c>
      <c r="F14" s="53" t="str">
        <f>'Annex A.1 Bid Form (Technical) '!F14</f>
        <v>pcs</v>
      </c>
      <c r="G14" s="54">
        <f>'Annex A.1 Bid Form (Technical) '!G14</f>
        <v>3000</v>
      </c>
      <c r="H14" s="139"/>
      <c r="I14" s="35"/>
      <c r="K14" s="16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</row>
    <row r="15" spans="1:27" s="13" customFormat="1" ht="68" customHeight="1">
      <c r="A15" s="141"/>
      <c r="B15" s="52">
        <f>'Annex A.1 Bid Form (Technical) '!B15</f>
        <v>11</v>
      </c>
      <c r="C15" s="18" t="str">
        <f>'Annex A.1 Bid Form (Technical) '!C15</f>
        <v>Underware girls (panty). Type</v>
      </c>
      <c r="D15" s="53" t="str">
        <f>'Annex A.1 Bid Form (Technical) '!D15</f>
        <v>Underware girls (panty). Type: 100% cotton, dark colour
Size: small sizeAge range: 6-12 years</v>
      </c>
      <c r="E15" s="36" t="s">
        <v>50</v>
      </c>
      <c r="F15" s="53" t="str">
        <f>'Annex A.1 Bid Form (Technical) '!F15</f>
        <v>pcs</v>
      </c>
      <c r="G15" s="54">
        <f>'Annex A.1 Bid Form (Technical) '!G15</f>
        <v>3000</v>
      </c>
      <c r="H15" s="139"/>
      <c r="I15" s="35"/>
      <c r="K15" s="16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</row>
    <row r="16" spans="1:27" s="13" customFormat="1" ht="98">
      <c r="A16" s="141"/>
      <c r="B16" s="52">
        <f>'Annex A.1 Bid Form (Technical) '!B16</f>
        <v>12</v>
      </c>
      <c r="C16" s="18" t="str">
        <f>'Annex A.1 Bid Form (Technical) '!C16</f>
        <v xml:space="preserve">Reusable menstrual pads </v>
      </c>
      <c r="D16" s="53" t="str">
        <f>'Annex A.1 Bid Form (Technical) '!D16</f>
        <v xml:space="preserve">Reusable menstrual pads)
Type: 100% Cotton
</v>
      </c>
      <c r="E16" s="37" t="s">
        <v>51</v>
      </c>
      <c r="F16" s="53" t="str">
        <f>'Annex A.1 Bid Form (Technical) '!F16</f>
        <v>pcs</v>
      </c>
      <c r="G16" s="54">
        <f>'Annex A.1 Bid Form (Technical) '!G16</f>
        <v>3000</v>
      </c>
      <c r="H16" s="139"/>
      <c r="I16" s="35"/>
      <c r="K16" s="16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</row>
    <row r="17" spans="1:27" s="13" customFormat="1" ht="56.5" thickBot="1">
      <c r="A17" s="141"/>
      <c r="B17" s="52">
        <f>'Annex A.1 Bid Form (Technical) '!B17</f>
        <v>13</v>
      </c>
      <c r="C17" s="18" t="str">
        <f>'Annex A.1 Bid Form (Technical) '!C17</f>
        <v>Handheld Solar Torch</v>
      </c>
      <c r="D17" s="53" t="str">
        <f>'Annex A.1 Bid Form (Technical) '!D17</f>
        <v>Handheld Solar Torch
Type: Solar powered source, with LED light, plastic body</v>
      </c>
      <c r="E17" s="36" t="s">
        <v>52</v>
      </c>
      <c r="F17" s="53" t="str">
        <f>'Annex A.1 Bid Form (Technical) '!F17</f>
        <v>pcs</v>
      </c>
      <c r="G17" s="55">
        <f>'Annex A.1 Bid Form (Technical) '!G17</f>
        <v>1500</v>
      </c>
      <c r="H17" s="139"/>
      <c r="I17" s="35"/>
      <c r="K17" s="16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spans="1:27" s="13" customFormat="1" ht="68" customHeight="1" thickBot="1">
      <c r="A18" s="142"/>
      <c r="B18" s="56">
        <f>'Annex A.1 Bid Form (Technical) '!B18</f>
        <v>14</v>
      </c>
      <c r="C18" s="40" t="str">
        <f>'Annex A.1 Bid Form (Technical) '!C18</f>
        <v>Ladies Shoulder bag with zipper</v>
      </c>
      <c r="D18" s="57" t="str">
        <f>'Annex A.1 Bid Form (Technical) '!D18</f>
        <v>Ladies Shoulder bag with zipper
Type: Parachute; material: canvas
Size: Medium; Colour: Black
DRC and BHA color logos (10x10cm)</v>
      </c>
      <c r="E18" s="41" t="s">
        <v>53</v>
      </c>
      <c r="F18" s="55" t="str">
        <f>'Annex A.1 Bid Form (Technical) '!F18</f>
        <v>pcs</v>
      </c>
      <c r="G18" s="58">
        <f>'Annex A.1 Bid Form (Technical) '!G18</f>
        <v>1500</v>
      </c>
      <c r="H18" s="139"/>
      <c r="I18" s="42"/>
      <c r="K18" s="16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</row>
    <row r="19" spans="1:27" ht="15.5">
      <c r="B19" s="124" t="s">
        <v>36</v>
      </c>
      <c r="C19" s="125"/>
      <c r="D19" s="125"/>
      <c r="E19" s="125"/>
      <c r="F19" s="125"/>
      <c r="G19" s="125"/>
      <c r="H19" s="125"/>
      <c r="I19" s="126"/>
      <c r="J19" s="60" t="s">
        <v>23</v>
      </c>
      <c r="K19" s="61">
        <f>SUM(K5:K8)</f>
        <v>0</v>
      </c>
    </row>
    <row r="20" spans="1:27" ht="15.5">
      <c r="B20" s="127"/>
      <c r="C20" s="128"/>
      <c r="D20" s="128"/>
      <c r="E20" s="128"/>
      <c r="F20" s="128"/>
      <c r="G20" s="128"/>
      <c r="H20" s="128"/>
      <c r="I20" s="129"/>
      <c r="J20" s="62" t="s">
        <v>62</v>
      </c>
      <c r="K20" s="63"/>
    </row>
    <row r="21" spans="1:27" ht="31">
      <c r="B21" s="127"/>
      <c r="C21" s="128"/>
      <c r="D21" s="128"/>
      <c r="E21" s="128"/>
      <c r="F21" s="128"/>
      <c r="G21" s="128"/>
      <c r="H21" s="128"/>
      <c r="I21" s="129"/>
      <c r="J21" s="62" t="s">
        <v>24</v>
      </c>
      <c r="K21" s="69"/>
    </row>
    <row r="22" spans="1:27" ht="16" thickBot="1">
      <c r="B22" s="130"/>
      <c r="C22" s="131"/>
      <c r="D22" s="131"/>
      <c r="E22" s="131"/>
      <c r="F22" s="131"/>
      <c r="G22" s="131"/>
      <c r="H22" s="131"/>
      <c r="I22" s="132"/>
      <c r="J22" s="64" t="s">
        <v>22</v>
      </c>
      <c r="K22" s="65">
        <f>K19+K20</f>
        <v>0</v>
      </c>
    </row>
    <row r="23" spans="1:27" ht="15.5">
      <c r="B23" s="81" t="s">
        <v>0</v>
      </c>
      <c r="C23" s="82"/>
      <c r="D23" s="82"/>
      <c r="E23" s="82"/>
      <c r="F23" s="82"/>
      <c r="G23" s="82"/>
      <c r="H23" s="19"/>
      <c r="I23" s="81" t="s">
        <v>1</v>
      </c>
      <c r="J23" s="82"/>
      <c r="K23" s="83"/>
    </row>
    <row r="24" spans="1:27" ht="32" customHeight="1">
      <c r="B24" s="117" t="s">
        <v>8</v>
      </c>
      <c r="C24" s="118"/>
      <c r="D24" s="78" t="str">
        <f>+'Annex A.1 Bid Form (Technical) '!D22</f>
        <v xml:space="preserve">Darfur in five location (Nirtiti, Golo, Genina, Umdukhun &amp; Nayla) warehouse </v>
      </c>
      <c r="E24" s="79"/>
      <c r="F24" s="79"/>
      <c r="G24" s="79"/>
      <c r="H24" s="80"/>
      <c r="I24" s="7" t="s">
        <v>9</v>
      </c>
      <c r="J24" s="146"/>
      <c r="K24" s="146"/>
    </row>
    <row r="25" spans="1:27" ht="15.5">
      <c r="B25" s="117" t="s">
        <v>10</v>
      </c>
      <c r="C25" s="118"/>
      <c r="D25" s="78" t="str">
        <f>+'Annex A.1 Bid Form (Technical) '!D23</f>
        <v>90 days after closing of ITB</v>
      </c>
      <c r="E25" s="79"/>
      <c r="F25" s="79"/>
      <c r="G25" s="79"/>
      <c r="H25" s="80"/>
      <c r="I25" s="7" t="s">
        <v>35</v>
      </c>
      <c r="J25" s="146"/>
      <c r="K25" s="146"/>
    </row>
    <row r="26" spans="1:27" ht="16" thickBot="1">
      <c r="B26" s="143" t="s">
        <v>25</v>
      </c>
      <c r="C26" s="144"/>
      <c r="D26" s="78" t="s">
        <v>63</v>
      </c>
      <c r="E26" s="79"/>
      <c r="F26" s="79"/>
      <c r="G26" s="79"/>
      <c r="H26" s="80"/>
      <c r="I26" s="7" t="s">
        <v>26</v>
      </c>
      <c r="J26" s="145"/>
      <c r="K26" s="145"/>
    </row>
    <row r="27" spans="1:27" ht="25" customHeight="1">
      <c r="B27" s="147" t="str">
        <f>+'Annex A.1 Bid Form (Technical) '!B24</f>
        <v xml:space="preserve">Additional comments to bidders:
This ITB is launched for the purpose of establishing a framework agreement with the supplier for Supply and Delivery of HK Kits to different states of Sudan for a period of 24 months with the possibility to be extended for another 12 months. 
• A Framework agreement is not binding DRC to place any Purchase Orders. DRC will place orders to the awarded supplier based on the agreement as per its requirement. 
• DRC RECSERVE THE RIGHTS TO CANCEL ANY LOT(S) AND INCREASED OR DECREASED QUANTITIES.
• This tender is divided into four (04) LOTs.
• DRC may choose to split the contract award to more than one supplier.
Please provide following proof for ITB evaluation.
Administrative Requirement: Signed and stamp all documents including Technical and financial bids, Contract award acknowledgement, supplier profile and registration form, supplier code of conduct, References, company registration certificate
Technical Requirements: Financial capacity, Year of experience, Number of technical staff, delivery lead time at DRC sites, offered specifications
</v>
      </c>
      <c r="C27" s="148"/>
      <c r="D27" s="148"/>
      <c r="E27" s="148"/>
      <c r="F27" s="148"/>
      <c r="G27" s="148"/>
      <c r="H27" s="149"/>
      <c r="I27" s="7" t="s">
        <v>11</v>
      </c>
      <c r="J27" s="146"/>
      <c r="K27" s="146"/>
    </row>
    <row r="28" spans="1:27" ht="50.5" customHeight="1">
      <c r="B28" s="147"/>
      <c r="C28" s="148"/>
      <c r="D28" s="148"/>
      <c r="E28" s="148"/>
      <c r="F28" s="148"/>
      <c r="G28" s="148"/>
      <c r="H28" s="149"/>
      <c r="I28" s="7" t="s">
        <v>17</v>
      </c>
      <c r="J28" s="146"/>
      <c r="K28" s="146"/>
    </row>
    <row r="29" spans="1:27" ht="22.5" customHeight="1">
      <c r="B29" s="147"/>
      <c r="C29" s="148"/>
      <c r="D29" s="148"/>
      <c r="E29" s="148"/>
      <c r="F29" s="148"/>
      <c r="G29" s="148"/>
      <c r="H29" s="149"/>
      <c r="I29" s="7" t="s">
        <v>18</v>
      </c>
      <c r="J29" s="146"/>
      <c r="K29" s="146"/>
    </row>
    <row r="30" spans="1:27" ht="18.5" customHeight="1">
      <c r="B30" s="147"/>
      <c r="C30" s="148"/>
      <c r="D30" s="148"/>
      <c r="E30" s="148"/>
      <c r="F30" s="148"/>
      <c r="G30" s="148"/>
      <c r="H30" s="149"/>
      <c r="I30" s="7" t="s">
        <v>27</v>
      </c>
      <c r="J30" s="146"/>
      <c r="K30" s="146"/>
    </row>
    <row r="31" spans="1:27" ht="46" customHeight="1">
      <c r="B31" s="147"/>
      <c r="C31" s="148"/>
      <c r="D31" s="148"/>
      <c r="E31" s="148"/>
      <c r="F31" s="148"/>
      <c r="G31" s="148"/>
      <c r="H31" s="149"/>
      <c r="I31" s="7" t="s">
        <v>19</v>
      </c>
      <c r="J31" s="146"/>
      <c r="K31" s="146"/>
    </row>
    <row r="32" spans="1:27" ht="89" customHeight="1" thickBot="1">
      <c r="B32" s="150"/>
      <c r="C32" s="151"/>
      <c r="D32" s="151"/>
      <c r="E32" s="151"/>
      <c r="F32" s="151"/>
      <c r="G32" s="151"/>
      <c r="H32" s="152"/>
      <c r="I32" s="59" t="s">
        <v>20</v>
      </c>
      <c r="J32" s="146"/>
      <c r="K32" s="146"/>
    </row>
  </sheetData>
  <protectedRanges>
    <protectedRange sqref="F1 F19:F23" name="Område1_3"/>
    <protectedRange sqref="C5:C18" name="Område1_1"/>
    <protectedRange sqref="E20:E24 E1" name="Område1_5"/>
    <protectedRange sqref="E5:E18" name="Område1_1_3"/>
  </protectedRanges>
  <mergeCells count="26">
    <mergeCell ref="A5:A18"/>
    <mergeCell ref="B26:C26"/>
    <mergeCell ref="J26:K26"/>
    <mergeCell ref="J27:K27"/>
    <mergeCell ref="J28:K28"/>
    <mergeCell ref="D26:H26"/>
    <mergeCell ref="B27:H32"/>
    <mergeCell ref="J25:K25"/>
    <mergeCell ref="D24:H24"/>
    <mergeCell ref="D25:H25"/>
    <mergeCell ref="J29:K29"/>
    <mergeCell ref="J30:K30"/>
    <mergeCell ref="J31:K31"/>
    <mergeCell ref="J32:K32"/>
    <mergeCell ref="B24:C24"/>
    <mergeCell ref="J24:K24"/>
    <mergeCell ref="B25:C25"/>
    <mergeCell ref="D1:J1"/>
    <mergeCell ref="B2:G2"/>
    <mergeCell ref="B19:I22"/>
    <mergeCell ref="B23:G23"/>
    <mergeCell ref="I23:K23"/>
    <mergeCell ref="B4:G4"/>
    <mergeCell ref="I4:K4"/>
    <mergeCell ref="H2:K2"/>
    <mergeCell ref="H4:H1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9" fitToHeight="0" orientation="landscape" r:id="rId1"/>
  <headerFooter>
    <oddHeader>&amp;C&amp;"Calibri,Bold"&amp;8&amp;K000000ITB No. (RFP_KRT_2023_002_FWA_NFI)
Supply and Delivery of Non Food Items
Annex A.4 Content of the NFIs</oddHeader>
    <oddFooter>&amp;LCT PROCUREMENT 06_and 37_ANNEX A - DRC Bid Form for GOODS 
Date: 01-01-2018 •  Valid from: 01-01-2018&amp;CPage &amp;P of &amp;N</oddFooter>
  </headerFooter>
  <rowBreaks count="1" manualBreakCount="1">
    <brk id="12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139583094525418E18ADE956984978" ma:contentTypeVersion="14" ma:contentTypeDescription="Create a new document." ma:contentTypeScope="" ma:versionID="164bf3d9deac111241cb37affcbf6d28">
  <xsd:schema xmlns:xsd="http://www.w3.org/2001/XMLSchema" xmlns:xs="http://www.w3.org/2001/XMLSchema" xmlns:p="http://schemas.microsoft.com/office/2006/metadata/properties" xmlns:ns2="f892a547-54b2-4c3e-b062-2cef2cebf810" xmlns:ns3="df39d53a-21ec-4f19-b819-c17052708e15" targetNamespace="http://schemas.microsoft.com/office/2006/metadata/properties" ma:root="true" ma:fieldsID="7b079352eb6ba561a6c20b705576de8b" ns2:_="" ns3:_="">
    <xsd:import namespace="f892a547-54b2-4c3e-b062-2cef2cebf810"/>
    <xsd:import namespace="df39d53a-21ec-4f19-b819-c17052708e15"/>
    <xsd:element name="properties">
      <xsd:complexType>
        <xsd:sequence>
          <xsd:element name="documentManagement">
            <xsd:complexType>
              <xsd:all>
                <xsd:element ref="ns2:CaseOfficer" minOccurs="0"/>
                <xsd:element ref="ns2:Donor" minOccurs="0"/>
                <xsd:element ref="ns2:PRDescription" minOccurs="0"/>
                <xsd:element ref="ns2:DerogationApplicable" minOccurs="0"/>
                <xsd:element ref="ns2:test" minOccurs="0"/>
                <xsd:element ref="ns2:MediaServiceMetadata" minOccurs="0"/>
                <xsd:element ref="ns2:MediaServiceFastMetadata" minOccurs="0"/>
                <xsd:element ref="ns2:ITB_x002f_RFQ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92a547-54b2-4c3e-b062-2cef2cebf810" elementFormDefault="qualified">
    <xsd:import namespace="http://schemas.microsoft.com/office/2006/documentManagement/types"/>
    <xsd:import namespace="http://schemas.microsoft.com/office/infopath/2007/PartnerControls"/>
    <xsd:element name="CaseOfficer" ma:index="8" nillable="true" ma:displayName="Case Officer" ma:format="Dropdown" ma:list="UserInfo" ma:SharePointGroup="0" ma:internalName="CaseOffic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nor" ma:index="9" nillable="true" ma:displayName="Donor" ma:format="Dropdown" ma:internalName="Donor">
      <xsd:simpleType>
        <xsd:restriction base="dms:Text">
          <xsd:maxLength value="255"/>
        </xsd:restriction>
      </xsd:simpleType>
    </xsd:element>
    <xsd:element name="PRDescription" ma:index="10" nillable="true" ma:displayName="PR Description " ma:format="Dropdown" ma:internalName="PRDescription">
      <xsd:simpleType>
        <xsd:restriction base="dms:Text">
          <xsd:maxLength value="255"/>
        </xsd:restriction>
      </xsd:simpleType>
    </xsd:element>
    <xsd:element name="DerogationApplicable" ma:index="11" nillable="true" ma:displayName="Derogation Applicable " ma:default="0" ma:format="Dropdown" ma:internalName="DerogationApplicable">
      <xsd:simpleType>
        <xsd:restriction base="dms:Boolean"/>
      </xsd:simpleType>
    </xsd:element>
    <xsd:element name="test" ma:index="12" nillable="true" ma:displayName="test" ma:format="Dropdown" ma:internalName="test">
      <xsd:simpleType>
        <xsd:restriction base="dms:Choice">
          <xsd:enumeration value="red"/>
          <xsd:enumeration value="yello"/>
          <xsd:enumeration value="Choice 3"/>
        </xsd:restriction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ITB_x002f_RFQ" ma:index="15" nillable="true" ma:displayName="ITB/RFP/RFQ" ma:format="Dropdown" ma:internalName="ITB_x002f_RFQ">
      <xsd:simpleType>
        <xsd:restriction base="dms:Text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26b69612-e2cc-4a46-9cbb-ded1a27764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39d53a-21ec-4f19-b819-c17052708e15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9c546ae-18a6-41b8-9fc5-b3e8ee5e73f6}" ma:internalName="TaxCatchAll" ma:showField="CatchAllData" ma:web="df39d53a-21ec-4f19-b819-c17052708e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rogationApplicable xmlns="f892a547-54b2-4c3e-b062-2cef2cebf810">false</DerogationApplicable>
    <CaseOfficer xmlns="f892a547-54b2-4c3e-b062-2cef2cebf810">
      <UserInfo>
        <DisplayName/>
        <AccountId xsi:nil="true"/>
        <AccountType/>
      </UserInfo>
    </CaseOfficer>
    <Donor xmlns="f892a547-54b2-4c3e-b062-2cef2cebf810" xsi:nil="true"/>
    <TaxCatchAll xmlns="df39d53a-21ec-4f19-b819-c17052708e15" xsi:nil="true"/>
    <PRDescription xmlns="f892a547-54b2-4c3e-b062-2cef2cebf810" xsi:nil="true"/>
    <ITB_x002f_RFQ xmlns="f892a547-54b2-4c3e-b062-2cef2cebf810" xsi:nil="true"/>
    <test xmlns="f892a547-54b2-4c3e-b062-2cef2cebf810" xsi:nil="true"/>
    <lcf76f155ced4ddcb4097134ff3c332f xmlns="f892a547-54b2-4c3e-b062-2cef2cebf81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1BF9F23-831D-4628-9941-8A2400C8F5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437C98-8272-4BD0-895B-8FB88331A937}"/>
</file>

<file path=customXml/itemProps3.xml><?xml version="1.0" encoding="utf-8"?>
<ds:datastoreItem xmlns:ds="http://schemas.openxmlformats.org/officeDocument/2006/customXml" ds:itemID="{E31199FC-4F7B-41C4-BDF6-5AA173ED8EC6}">
  <ds:schemaRefs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58b2cb87-2480-48c4-87d9-c91a31dc3494"/>
    <ds:schemaRef ds:uri="http://purl.org/dc/terms/"/>
    <ds:schemaRef ds:uri="bdc7fb2d-ca13-4f03-836f-93cd540a258d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Annex A.1 Bid Form (Technical) </vt:lpstr>
      <vt:lpstr>Annex A.2  Bid Form (Financial)</vt:lpstr>
      <vt:lpstr>'Annex A.2  Bid Form (Financial)'!Print_Area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Cyrille Raphael Barra</dc:creator>
  <cp:lastModifiedBy>Muhammad Shoaib</cp:lastModifiedBy>
  <cp:lastPrinted>2023-01-22T14:06:11Z</cp:lastPrinted>
  <dcterms:created xsi:type="dcterms:W3CDTF">2019-02-13T20:54:56Z</dcterms:created>
  <dcterms:modified xsi:type="dcterms:W3CDTF">2023-03-12T10:11:17Z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0x0101002D139583094525418E18ADE956984978</vt:lpwstr>
  </property>
</Properties>
</file>